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45" windowWidth="12795" windowHeight="12240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<sst xmlns="http://schemas.openxmlformats.org/spreadsheetml/2006/main" count="87" uniqueCount="64">
  <si>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</si>
  <si>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</si>
  <si>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</si>
  <si>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</si>
  <si>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</si>
  <si>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</si>
  <si>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</si>
  <si>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</si>
  <si>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</si>
  <si>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</si>
  <si>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</si>
  <si>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</si>
  <si>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</si>
  <si>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</si>
  <si>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</si>
  <si>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</si>
  <si>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</si>
  <si>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</si>
  <si>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</si>
  <si>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</si>
  <si>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</si>
  <si>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</si>
  <si>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</si>
  <si>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</si>
  <si>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</si>
  <si>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</si>
  <si>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</si>
  <si>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</si>
  <si>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</si>
  <si>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2009 год                                                                                                                            </t>
  </si>
  <si>
    <t>Сумма выплат (тыс.тенге)</t>
  </si>
  <si>
    <t>Сумма выплат** (тыс.тенге)</t>
  </si>
  <si>
    <t xml:space="preserve"> "Мемлекеттік әлеуметтік сақтандыру қоры" АҚ 2009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</si>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</sst>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5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5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165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6" fontId="14" fillId="2" borderId="14" xfId="46" applyNumberFormat="1" applyFont="1" applyFill="1" applyBorder="1" applyAlignment="1">
      <alignment wrapText="1"/>
    </xf>
    <xf numFmtId="166" fontId="14" fillId="2" borderId="15" xfId="46" applyNumberFormat="1" applyFont="1" applyFill="1" applyBorder="1" applyAlignment="1">
      <alignment wrapText="1"/>
    </xf>
    <xf numFmtId="166" fontId="14" fillId="2" borderId="16" xfId="46" applyNumberFormat="1" applyFont="1" applyFill="1" applyBorder="1" applyAlignment="1">
      <alignment wrapText="1"/>
    </xf>
    <xf numFmtId="166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8" xfId="46" applyNumberFormat="1" applyFont="1" applyBorder="1" applyAlignment="1"/>
    <xf numFmtId="164" fontId="5" fillId="34" borderId="8" xfId="46" applyNumberFormat="1" applyFont="1" applyFill="1" applyBorder="1" applyAlignment="1">
      <alignment horizontal="right" vertical="center"/>
    </xf>
    <xf numFmtId="164" fontId="10" fillId="0" borderId="19" xfId="46" applyNumberFormat="1" applyFont="1" applyBorder="1" applyAlignment="1"/>
    <xf numFmtId="164" fontId="10" fillId="0" borderId="20" xfId="46" applyNumberFormat="1" applyFont="1" applyBorder="1" applyAlignment="1"/>
    <xf numFmtId="164" fontId="10" fillId="0" borderId="17" xfId="46" applyNumberFormat="1" applyFont="1" applyBorder="1" applyAlignment="1"/>
    <xf numFmtId="164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0" fontId="7" fillId="0" borderId="0" xfId="40" applyFont="1" applyAlignment="1"/>
    <xf numFmtId="0" fontId="8" fillId="35" borderId="0" xfId="40" applyFont="1" applyFill="1" applyAlignment="1"/>
    <xf numFmtId="0" fontId="6" fillId="0" borderId="2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167" fontId="10" fillId="0" borderId="19" xfId="46" applyNumberFormat="1" applyFont="1" applyBorder="1" applyAlignment="1"/>
    <xf numFmtId="165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7" fontId="10" fillId="0" borderId="20" xfId="46" applyNumberFormat="1" applyFont="1" applyBorder="1" applyAlignment="1"/>
    <xf numFmtId="165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7" fontId="10" fillId="0" borderId="17" xfId="46" applyNumberFormat="1" applyFont="1" applyBorder="1" applyAlignment="1"/>
    <xf numFmtId="165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7" fontId="5" fillId="34" borderId="8" xfId="46" applyNumberFormat="1" applyFont="1" applyFill="1" applyBorder="1" applyAlignment="1">
      <alignment horizontal="right" vertical="center"/>
    </xf>
    <xf numFmtId="167" fontId="5" fillId="36" borderId="9" xfId="46" applyNumberFormat="1" applyFont="1" applyFill="1" applyBorder="1" applyAlignment="1">
      <alignment horizontal="right" vertical="center"/>
    </xf>
    <xf numFmtId="167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34" fillId="0" borderId="0" xfId="40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  <xf numFmtId="0" fontId="6" fillId="0" borderId="40" xfId="38" applyFont="1" applyBorder="1" applyAlignment="1">
      <alignment horizontal="center" vertical="center" wrapText="1"/>
    </xf>
    <xf numFmtId="0" fontId="6" fillId="0" borderId="0" xfId="38" applyFont="1" applyAlignment="1">
      <alignment horizontal="left"/>
    </xf>
    <xf numFmtId="165" fontId="10" fillId="0" borderId="0" xfId="39" applyNumberFormat="1" applyFont="1" applyAlignment="1">
      <alignment horizontal="center"/>
    </xf>
    <xf numFmtId="165" fontId="7" fillId="0" borderId="0" xfId="40" applyNumberFormat="1" applyFont="1" applyAlignment="1">
      <alignment horizontal="center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24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165" fontId="6" fillId="0" borderId="19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8"/>
  <sheetViews>
    <sheetView tabSelected="1" zoomScaleNormal="100" workbookViewId="0">
      <selection activeCell="B25" sqref="B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6.5703125" style="25" customWidth="1"/>
    <col min="8" max="8" width="12.7109375" style="10" customWidth="1"/>
    <col min="9" max="9" width="16.425781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118" t="s">
        <v>29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13.5" customHeight="1" thickBot="1" x14ac:dyDescent="0.25">
      <c r="A3" s="119" t="s">
        <v>0</v>
      </c>
      <c r="B3" s="103" t="s">
        <v>1</v>
      </c>
      <c r="C3" s="104"/>
      <c r="D3" s="125" t="s">
        <v>2</v>
      </c>
      <c r="E3" s="126"/>
      <c r="F3" s="126"/>
      <c r="G3" s="126"/>
      <c r="H3" s="126"/>
      <c r="I3" s="126"/>
      <c r="J3" s="126"/>
      <c r="K3" s="126"/>
      <c r="L3" s="126"/>
      <c r="M3" s="127"/>
    </row>
    <row r="4" spans="1:13" ht="57" customHeight="1" x14ac:dyDescent="0.2">
      <c r="A4" s="120"/>
      <c r="B4" s="107" t="s">
        <v>3</v>
      </c>
      <c r="C4" s="122" t="s">
        <v>31</v>
      </c>
      <c r="D4" s="112" t="s">
        <v>4</v>
      </c>
      <c r="E4" s="113"/>
      <c r="F4" s="112" t="s">
        <v>5</v>
      </c>
      <c r="G4" s="113"/>
      <c r="H4" s="112" t="s">
        <v>6</v>
      </c>
      <c r="I4" s="113"/>
      <c r="J4" s="112" t="s">
        <v>24</v>
      </c>
      <c r="K4" s="113"/>
      <c r="L4" s="112" t="s">
        <v>25</v>
      </c>
      <c r="M4" s="124"/>
    </row>
    <row r="5" spans="1:13" ht="42.75" customHeight="1" thickBot="1" x14ac:dyDescent="0.25">
      <c r="A5" s="121"/>
      <c r="B5" s="108"/>
      <c r="C5" s="123"/>
      <c r="D5" s="32" t="s">
        <v>3</v>
      </c>
      <c r="E5" s="33" t="s">
        <v>30</v>
      </c>
      <c r="F5" s="32" t="s">
        <v>3</v>
      </c>
      <c r="G5" s="33" t="s">
        <v>30</v>
      </c>
      <c r="H5" s="32" t="s">
        <v>3</v>
      </c>
      <c r="I5" s="33" t="s">
        <v>30</v>
      </c>
      <c r="J5" s="32" t="s">
        <v>3</v>
      </c>
      <c r="K5" s="33" t="s">
        <v>30</v>
      </c>
      <c r="L5" s="32" t="s">
        <v>3</v>
      </c>
      <c r="M5" s="34" t="s">
        <v>30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18170</v>
      </c>
      <c r="C7" s="51">
        <f>(E7+G7+I7+K7+M7)</f>
        <v>1488110.3050000002</v>
      </c>
      <c r="D7" s="43">
        <v>1599</v>
      </c>
      <c r="E7" s="53">
        <v>51495.453000000001</v>
      </c>
      <c r="F7" s="43">
        <v>561</v>
      </c>
      <c r="G7" s="53">
        <v>28641.239000000001</v>
      </c>
      <c r="H7" s="43">
        <v>327</v>
      </c>
      <c r="I7" s="53">
        <v>13973.599</v>
      </c>
      <c r="J7" s="43">
        <v>5058</v>
      </c>
      <c r="K7" s="53">
        <v>654416.18000000005</v>
      </c>
      <c r="L7" s="43">
        <v>10625</v>
      </c>
      <c r="M7" s="57">
        <v>739583.83400000003</v>
      </c>
    </row>
    <row r="8" spans="1:13" ht="15" customHeight="1" x14ac:dyDescent="0.25">
      <c r="A8" s="40" t="s">
        <v>8</v>
      </c>
      <c r="B8" s="43">
        <f t="shared" ref="B8:B22" si="0">D8+F8+H8+J8+L8</f>
        <v>22244</v>
      </c>
      <c r="C8" s="51">
        <f t="shared" ref="C8:C22" si="1">(E8+G8+I8+K8+M8)</f>
        <v>2120328.6181999999</v>
      </c>
      <c r="D8" s="44">
        <v>1362</v>
      </c>
      <c r="E8" s="54">
        <v>57743.118200000004</v>
      </c>
      <c r="F8" s="44">
        <v>670</v>
      </c>
      <c r="G8" s="54">
        <v>44317.527999999998</v>
      </c>
      <c r="H8" s="44">
        <v>1202</v>
      </c>
      <c r="I8" s="54">
        <v>62008.987999999998</v>
      </c>
      <c r="J8" s="44">
        <v>6380</v>
      </c>
      <c r="K8" s="54">
        <v>973173.63899999997</v>
      </c>
      <c r="L8" s="44">
        <v>12630</v>
      </c>
      <c r="M8" s="58">
        <v>983085.34499999997</v>
      </c>
    </row>
    <row r="9" spans="1:13" ht="15" customHeight="1" x14ac:dyDescent="0.25">
      <c r="A9" s="40" t="s">
        <v>9</v>
      </c>
      <c r="B9" s="43">
        <f t="shared" si="0"/>
        <v>38088</v>
      </c>
      <c r="C9" s="51">
        <f t="shared" si="1"/>
        <v>3720248.7135800002</v>
      </c>
      <c r="D9" s="44">
        <v>1993</v>
      </c>
      <c r="E9" s="54">
        <v>72719.806580000004</v>
      </c>
      <c r="F9" s="44">
        <v>528</v>
      </c>
      <c r="G9" s="54">
        <v>32349.866000000002</v>
      </c>
      <c r="H9" s="44">
        <v>290</v>
      </c>
      <c r="I9" s="54">
        <v>14297.645</v>
      </c>
      <c r="J9" s="44">
        <v>9912</v>
      </c>
      <c r="K9" s="54">
        <v>1703875.6740000001</v>
      </c>
      <c r="L9" s="44">
        <v>25365</v>
      </c>
      <c r="M9" s="58">
        <v>1897005.7220000001</v>
      </c>
    </row>
    <row r="10" spans="1:13" ht="15" customHeight="1" x14ac:dyDescent="0.25">
      <c r="A10" s="40" t="s">
        <v>10</v>
      </c>
      <c r="B10" s="43">
        <f t="shared" si="0"/>
        <v>21585</v>
      </c>
      <c r="C10" s="51">
        <f t="shared" si="1"/>
        <v>2575755.1440000003</v>
      </c>
      <c r="D10" s="44">
        <v>1174</v>
      </c>
      <c r="E10" s="54">
        <v>63485.417000000001</v>
      </c>
      <c r="F10" s="44">
        <v>639</v>
      </c>
      <c r="G10" s="54">
        <v>60236.163</v>
      </c>
      <c r="H10" s="44">
        <v>1791</v>
      </c>
      <c r="I10" s="54">
        <v>123244.855</v>
      </c>
      <c r="J10" s="44">
        <v>5616</v>
      </c>
      <c r="K10" s="54">
        <v>1228175.173</v>
      </c>
      <c r="L10" s="44">
        <v>12365</v>
      </c>
      <c r="M10" s="58">
        <v>1100613.5360000001</v>
      </c>
    </row>
    <row r="11" spans="1:13" ht="15" customHeight="1" x14ac:dyDescent="0.25">
      <c r="A11" s="40" t="s">
        <v>11</v>
      </c>
      <c r="B11" s="43">
        <f t="shared" si="0"/>
        <v>35369</v>
      </c>
      <c r="C11" s="51">
        <f t="shared" si="1"/>
        <v>3294579.1181000001</v>
      </c>
      <c r="D11" s="44">
        <v>3401</v>
      </c>
      <c r="E11" s="54">
        <v>126344.2061</v>
      </c>
      <c r="F11" s="44">
        <v>1175</v>
      </c>
      <c r="G11" s="54">
        <v>60950.608999999997</v>
      </c>
      <c r="H11" s="44">
        <v>2695</v>
      </c>
      <c r="I11" s="54">
        <v>104480.053</v>
      </c>
      <c r="J11" s="44">
        <v>9133</v>
      </c>
      <c r="K11" s="54">
        <v>1619659.044</v>
      </c>
      <c r="L11" s="44">
        <v>18965</v>
      </c>
      <c r="M11" s="58">
        <v>1383145.206</v>
      </c>
    </row>
    <row r="12" spans="1:13" ht="15" customHeight="1" x14ac:dyDescent="0.25">
      <c r="A12" s="40" t="s">
        <v>12</v>
      </c>
      <c r="B12" s="43">
        <f t="shared" si="0"/>
        <v>25981</v>
      </c>
      <c r="C12" s="51">
        <f t="shared" si="1"/>
        <v>2025848.524</v>
      </c>
      <c r="D12" s="44">
        <v>1206</v>
      </c>
      <c r="E12" s="54">
        <v>45786.550999999999</v>
      </c>
      <c r="F12" s="44">
        <v>565</v>
      </c>
      <c r="G12" s="54">
        <v>31693.044999999998</v>
      </c>
      <c r="H12" s="44">
        <v>809</v>
      </c>
      <c r="I12" s="54">
        <v>24631.934000000001</v>
      </c>
      <c r="J12" s="44">
        <v>7871</v>
      </c>
      <c r="K12" s="54">
        <v>875762.02099999995</v>
      </c>
      <c r="L12" s="44">
        <v>15530</v>
      </c>
      <c r="M12" s="58">
        <v>1047974.973</v>
      </c>
    </row>
    <row r="13" spans="1:13" ht="15" customHeight="1" x14ac:dyDescent="0.25">
      <c r="A13" s="40" t="s">
        <v>13</v>
      </c>
      <c r="B13" s="43">
        <f t="shared" si="0"/>
        <v>16622</v>
      </c>
      <c r="C13" s="51">
        <f t="shared" si="1"/>
        <v>1510252.0039999997</v>
      </c>
      <c r="D13" s="44">
        <v>1778</v>
      </c>
      <c r="E13" s="54">
        <v>62674.033000000003</v>
      </c>
      <c r="F13" s="44">
        <v>745</v>
      </c>
      <c r="G13" s="54">
        <v>34022.595000000001</v>
      </c>
      <c r="H13" s="44">
        <v>186</v>
      </c>
      <c r="I13" s="54">
        <v>11121.687</v>
      </c>
      <c r="J13" s="44">
        <v>4511</v>
      </c>
      <c r="K13" s="54">
        <v>712531.77099999995</v>
      </c>
      <c r="L13" s="44">
        <v>9402</v>
      </c>
      <c r="M13" s="58">
        <v>689901.91799999995</v>
      </c>
    </row>
    <row r="14" spans="1:13" ht="15" customHeight="1" x14ac:dyDescent="0.25">
      <c r="A14" s="40" t="s">
        <v>14</v>
      </c>
      <c r="B14" s="43">
        <f t="shared" si="0"/>
        <v>38789</v>
      </c>
      <c r="C14" s="51">
        <f t="shared" si="1"/>
        <v>3264999.7431300003</v>
      </c>
      <c r="D14" s="44">
        <v>6113</v>
      </c>
      <c r="E14" s="54">
        <v>320826.28181999997</v>
      </c>
      <c r="F14" s="44">
        <v>1901</v>
      </c>
      <c r="G14" s="54">
        <v>120599.19500000001</v>
      </c>
      <c r="H14" s="44">
        <v>1611</v>
      </c>
      <c r="I14" s="54">
        <v>68039.533309999999</v>
      </c>
      <c r="J14" s="44">
        <v>9474</v>
      </c>
      <c r="K14" s="54">
        <v>1294835.2849999999</v>
      </c>
      <c r="L14" s="44">
        <v>19690</v>
      </c>
      <c r="M14" s="58">
        <v>1460699.4480000001</v>
      </c>
    </row>
    <row r="15" spans="1:13" ht="15" customHeight="1" x14ac:dyDescent="0.25">
      <c r="A15" s="40" t="s">
        <v>15</v>
      </c>
      <c r="B15" s="43">
        <f t="shared" si="0"/>
        <v>19986</v>
      </c>
      <c r="C15" s="51">
        <f t="shared" si="1"/>
        <v>1506468.5859999999</v>
      </c>
      <c r="D15" s="44">
        <v>1177</v>
      </c>
      <c r="E15" s="54">
        <v>31552.661</v>
      </c>
      <c r="F15" s="44">
        <v>625</v>
      </c>
      <c r="G15" s="54">
        <v>33831.133999999998</v>
      </c>
      <c r="H15" s="44">
        <v>587</v>
      </c>
      <c r="I15" s="54">
        <v>20384.560000000001</v>
      </c>
      <c r="J15" s="44">
        <v>5838</v>
      </c>
      <c r="K15" s="54">
        <v>610259.87399999995</v>
      </c>
      <c r="L15" s="44">
        <v>11759</v>
      </c>
      <c r="M15" s="58">
        <v>810440.35699999996</v>
      </c>
    </row>
    <row r="16" spans="1:13" ht="15" customHeight="1" x14ac:dyDescent="0.25">
      <c r="A16" s="40" t="s">
        <v>16</v>
      </c>
      <c r="B16" s="43">
        <f t="shared" si="0"/>
        <v>19666</v>
      </c>
      <c r="C16" s="51">
        <f t="shared" si="1"/>
        <v>1588115.145</v>
      </c>
      <c r="D16" s="44">
        <v>1844</v>
      </c>
      <c r="E16" s="54">
        <v>62435.372000000003</v>
      </c>
      <c r="F16" s="44">
        <v>559</v>
      </c>
      <c r="G16" s="54">
        <v>28276.300999999999</v>
      </c>
      <c r="H16" s="44">
        <v>681</v>
      </c>
      <c r="I16" s="54">
        <v>23655.312000000002</v>
      </c>
      <c r="J16" s="44">
        <v>5046</v>
      </c>
      <c r="K16" s="54">
        <v>660908.64899999998</v>
      </c>
      <c r="L16" s="44">
        <v>11536</v>
      </c>
      <c r="M16" s="58">
        <v>812839.51100000006</v>
      </c>
    </row>
    <row r="17" spans="1:13" ht="15" customHeight="1" x14ac:dyDescent="0.25">
      <c r="A17" s="40" t="s">
        <v>17</v>
      </c>
      <c r="B17" s="43">
        <f t="shared" si="0"/>
        <v>16783</v>
      </c>
      <c r="C17" s="51">
        <f t="shared" si="1"/>
        <v>2152849.0118300002</v>
      </c>
      <c r="D17" s="44">
        <v>1125</v>
      </c>
      <c r="E17" s="54">
        <v>84256.223830000003</v>
      </c>
      <c r="F17" s="44">
        <v>640</v>
      </c>
      <c r="G17" s="54">
        <v>86725.41</v>
      </c>
      <c r="H17" s="44">
        <v>306</v>
      </c>
      <c r="I17" s="54">
        <v>23996.401000000002</v>
      </c>
      <c r="J17" s="44">
        <v>4937</v>
      </c>
      <c r="K17" s="54">
        <v>1047997.069</v>
      </c>
      <c r="L17" s="44">
        <v>9775</v>
      </c>
      <c r="M17" s="58">
        <v>909873.90800000005</v>
      </c>
    </row>
    <row r="18" spans="1:13" ht="15" customHeight="1" x14ac:dyDescent="0.25">
      <c r="A18" s="40" t="s">
        <v>18</v>
      </c>
      <c r="B18" s="43">
        <f t="shared" si="0"/>
        <v>21502</v>
      </c>
      <c r="C18" s="51">
        <f t="shared" si="1"/>
        <v>1885831.5006500001</v>
      </c>
      <c r="D18" s="44">
        <v>1904</v>
      </c>
      <c r="E18" s="54">
        <v>77197.380650000006</v>
      </c>
      <c r="F18" s="44">
        <v>967</v>
      </c>
      <c r="G18" s="54">
        <v>55904.36</v>
      </c>
      <c r="H18" s="44">
        <v>1150</v>
      </c>
      <c r="I18" s="54">
        <v>38715.133999999998</v>
      </c>
      <c r="J18" s="44">
        <v>5681</v>
      </c>
      <c r="K18" s="54">
        <v>868350.62</v>
      </c>
      <c r="L18" s="44">
        <v>11800</v>
      </c>
      <c r="M18" s="58">
        <v>845664.00600000005</v>
      </c>
    </row>
    <row r="19" spans="1:13" ht="15" customHeight="1" x14ac:dyDescent="0.25">
      <c r="A19" s="40" t="s">
        <v>19</v>
      </c>
      <c r="B19" s="43">
        <f t="shared" si="0"/>
        <v>14711</v>
      </c>
      <c r="C19" s="51">
        <f t="shared" si="1"/>
        <v>1135269.6428200002</v>
      </c>
      <c r="D19" s="44">
        <v>1773</v>
      </c>
      <c r="E19" s="54">
        <v>53850.750999999997</v>
      </c>
      <c r="F19" s="44">
        <v>403</v>
      </c>
      <c r="G19" s="54">
        <v>16754.415000000001</v>
      </c>
      <c r="H19" s="44">
        <v>677</v>
      </c>
      <c r="I19" s="54">
        <v>22788.429</v>
      </c>
      <c r="J19" s="44">
        <v>3644</v>
      </c>
      <c r="K19" s="54">
        <v>482822.41399999999</v>
      </c>
      <c r="L19" s="44">
        <v>8214</v>
      </c>
      <c r="M19" s="58">
        <v>559053.6338200001</v>
      </c>
    </row>
    <row r="20" spans="1:13" ht="15" customHeight="1" x14ac:dyDescent="0.25">
      <c r="A20" s="40" t="s">
        <v>20</v>
      </c>
      <c r="B20" s="43">
        <f t="shared" si="0"/>
        <v>53799</v>
      </c>
      <c r="C20" s="51">
        <f t="shared" si="1"/>
        <v>4305135.4570000004</v>
      </c>
      <c r="D20" s="44">
        <v>2527</v>
      </c>
      <c r="E20" s="54">
        <v>90487.516000000003</v>
      </c>
      <c r="F20" s="44">
        <v>530</v>
      </c>
      <c r="G20" s="54">
        <v>39563.983999999997</v>
      </c>
      <c r="H20" s="44">
        <v>373</v>
      </c>
      <c r="I20" s="54">
        <v>13763.271000000001</v>
      </c>
      <c r="J20" s="44">
        <v>17787</v>
      </c>
      <c r="K20" s="54">
        <v>1939180.37</v>
      </c>
      <c r="L20" s="44">
        <v>32582</v>
      </c>
      <c r="M20" s="58">
        <v>2222140.3160000001</v>
      </c>
    </row>
    <row r="21" spans="1:13" ht="15" customHeight="1" x14ac:dyDescent="0.25">
      <c r="A21" s="40" t="s">
        <v>21</v>
      </c>
      <c r="B21" s="43">
        <f t="shared" si="0"/>
        <v>42647</v>
      </c>
      <c r="C21" s="51">
        <f t="shared" si="1"/>
        <v>7957066.1309999991</v>
      </c>
      <c r="D21" s="44">
        <v>2417</v>
      </c>
      <c r="E21" s="54">
        <v>167906.61</v>
      </c>
      <c r="F21" s="44">
        <v>654</v>
      </c>
      <c r="G21" s="54">
        <v>60861.695</v>
      </c>
      <c r="H21" s="44">
        <v>1679</v>
      </c>
      <c r="I21" s="54">
        <v>96293.034</v>
      </c>
      <c r="J21" s="44">
        <v>12194</v>
      </c>
      <c r="K21" s="54">
        <v>4567890.5829999996</v>
      </c>
      <c r="L21" s="44">
        <v>25703</v>
      </c>
      <c r="M21" s="58">
        <v>3064114.2089999998</v>
      </c>
    </row>
    <row r="22" spans="1:13" ht="15" customHeight="1" thickBot="1" x14ac:dyDescent="0.3">
      <c r="A22" s="41" t="s">
        <v>22</v>
      </c>
      <c r="B22" s="43">
        <f t="shared" si="0"/>
        <v>27631</v>
      </c>
      <c r="C22" s="51">
        <f t="shared" si="1"/>
        <v>4318204.4059999995</v>
      </c>
      <c r="D22" s="45">
        <v>1289</v>
      </c>
      <c r="E22" s="55">
        <v>72814.44</v>
      </c>
      <c r="F22" s="45">
        <v>462</v>
      </c>
      <c r="G22" s="55">
        <v>40673.029000000002</v>
      </c>
      <c r="H22" s="45">
        <v>3078</v>
      </c>
      <c r="I22" s="55">
        <v>154953.65</v>
      </c>
      <c r="J22" s="45">
        <v>7849</v>
      </c>
      <c r="K22" s="55">
        <v>2459427.4849999999</v>
      </c>
      <c r="L22" s="45">
        <v>14953</v>
      </c>
      <c r="M22" s="59">
        <v>1590335.8019999999</v>
      </c>
    </row>
    <row r="23" spans="1:13" s="11" customFormat="1" ht="15" customHeight="1" thickBot="1" x14ac:dyDescent="0.25">
      <c r="A23" s="42" t="s">
        <v>23</v>
      </c>
      <c r="B23" s="46">
        <f>SUM(B7:B22)</f>
        <v>433573</v>
      </c>
      <c r="C23" s="52">
        <f t="shared" ref="C23:M23" si="2">SUM(C7:C22)</f>
        <v>44849062.050310001</v>
      </c>
      <c r="D23" s="46">
        <f t="shared" si="2"/>
        <v>32682</v>
      </c>
      <c r="E23" s="56">
        <f t="shared" si="2"/>
        <v>1441575.82118</v>
      </c>
      <c r="F23" s="46">
        <f t="shared" si="2"/>
        <v>11624</v>
      </c>
      <c r="G23" s="56">
        <f t="shared" si="2"/>
        <v>775400.56799999997</v>
      </c>
      <c r="H23" s="46">
        <f t="shared" si="2"/>
        <v>17442</v>
      </c>
      <c r="I23" s="56">
        <f t="shared" si="2"/>
        <v>816348.08530999999</v>
      </c>
      <c r="J23" s="46">
        <f t="shared" si="2"/>
        <v>120931</v>
      </c>
      <c r="K23" s="56">
        <f t="shared" si="2"/>
        <v>21699265.851</v>
      </c>
      <c r="L23" s="46">
        <f t="shared" si="2"/>
        <v>250894</v>
      </c>
      <c r="M23" s="60">
        <f t="shared" si="2"/>
        <v>20116471.724820003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114" t="s">
        <v>26</v>
      </c>
      <c r="B26" s="115"/>
      <c r="C26" s="115"/>
      <c r="D26" s="115"/>
      <c r="E26" s="115"/>
      <c r="F26" s="115"/>
      <c r="G26" s="115"/>
      <c r="H26" s="115"/>
      <c r="I26" s="115"/>
      <c r="J26" s="15"/>
      <c r="K26" s="16"/>
      <c r="L26" s="15"/>
      <c r="M26" s="16"/>
    </row>
    <row r="27" spans="1:13" x14ac:dyDescent="0.2">
      <c r="A27" s="116" t="s">
        <v>28</v>
      </c>
      <c r="B27" s="117"/>
      <c r="C27" s="117"/>
      <c r="D27" s="117"/>
      <c r="E27" s="117"/>
      <c r="F27" s="117"/>
      <c r="G27" s="117"/>
      <c r="H27" s="117"/>
      <c r="I27" s="117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98"/>
      <c r="C32" s="98"/>
      <c r="D32" s="50"/>
    </row>
    <row r="33" spans="1:11" ht="15.75" x14ac:dyDescent="0.25">
      <c r="A33" s="22"/>
      <c r="B33" s="99"/>
      <c r="C33" s="99"/>
      <c r="D33" s="99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99"/>
      <c r="C35" s="99"/>
      <c r="D35" s="99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A2:M2"/>
    <mergeCell ref="A3:A5"/>
    <mergeCell ref="B3:C3"/>
    <mergeCell ref="C4:C5"/>
    <mergeCell ref="L4:M4"/>
    <mergeCell ref="J4:K4"/>
    <mergeCell ref="D3:M3"/>
    <mergeCell ref="B35:D35"/>
    <mergeCell ref="H4:I4"/>
    <mergeCell ref="F4:G4"/>
    <mergeCell ref="A26:I26"/>
    <mergeCell ref="D4:E4"/>
    <mergeCell ref="B4:B5"/>
    <mergeCell ref="A27:I27"/>
    <mergeCell ref="B33:D33"/>
    <mergeCell ref="B32:C32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6"/>
  <sheetViews>
    <sheetView zoomScaleNormal="100" workbookViewId="0">
      <selection activeCell="N12" sqref="N12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100" t="s">
        <v>32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13.5" customHeight="1" thickBot="1" x14ac:dyDescent="0.25">
      <c r="A3" s="101" t="s">
        <v>33</v>
      </c>
      <c r="B3" s="103" t="s">
        <v>34</v>
      </c>
      <c r="C3" s="104"/>
      <c r="D3" s="105" t="s">
        <v>35</v>
      </c>
      <c r="E3" s="106"/>
      <c r="F3" s="106"/>
      <c r="G3" s="106"/>
      <c r="H3" s="106"/>
      <c r="I3" s="106"/>
      <c r="J3" s="106"/>
      <c r="K3" s="106"/>
      <c r="L3" s="106"/>
      <c r="M3" s="106"/>
    </row>
    <row r="4" spans="1:13" ht="66" customHeight="1" thickBot="1" x14ac:dyDescent="0.25">
      <c r="A4" s="101"/>
      <c r="B4" s="107" t="s">
        <v>36</v>
      </c>
      <c r="C4" s="109" t="s">
        <v>37</v>
      </c>
      <c r="D4" s="111" t="s">
        <v>38</v>
      </c>
      <c r="E4" s="96"/>
      <c r="F4" s="96" t="s">
        <v>39</v>
      </c>
      <c r="G4" s="96"/>
      <c r="H4" s="96" t="s">
        <v>40</v>
      </c>
      <c r="I4" s="96"/>
      <c r="J4" s="96" t="s">
        <v>41</v>
      </c>
      <c r="K4" s="96"/>
      <c r="L4" s="96" t="s">
        <v>42</v>
      </c>
      <c r="M4" s="96"/>
    </row>
    <row r="5" spans="1:13" ht="42.75" customHeight="1" thickBot="1" x14ac:dyDescent="0.25">
      <c r="A5" s="102"/>
      <c r="B5" s="108"/>
      <c r="C5" s="110"/>
      <c r="D5" s="66" t="s">
        <v>43</v>
      </c>
      <c r="E5" s="65" t="s">
        <v>44</v>
      </c>
      <c r="F5" s="67" t="s">
        <v>43</v>
      </c>
      <c r="G5" s="65" t="s">
        <v>44</v>
      </c>
      <c r="H5" s="67" t="s">
        <v>43</v>
      </c>
      <c r="I5" s="65" t="s">
        <v>44</v>
      </c>
      <c r="J5" s="67" t="s">
        <v>43</v>
      </c>
      <c r="K5" s="65" t="s">
        <v>44</v>
      </c>
      <c r="L5" s="67" t="s">
        <v>43</v>
      </c>
      <c r="M5" s="65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68" t="s">
        <v>45</v>
      </c>
      <c r="B7" s="43">
        <f>D7+F7+H7+J7+L7</f>
        <v>18170</v>
      </c>
      <c r="C7" s="69">
        <f>E7+G7+I7+K7+M7</f>
        <v>1488110.3050000002</v>
      </c>
      <c r="D7" s="43">
        <v>1599</v>
      </c>
      <c r="E7" s="70">
        <v>51495.453000000001</v>
      </c>
      <c r="F7" s="43">
        <v>561</v>
      </c>
      <c r="G7" s="70">
        <v>28641.239000000001</v>
      </c>
      <c r="H7" s="43">
        <v>327</v>
      </c>
      <c r="I7" s="70">
        <v>13973.599</v>
      </c>
      <c r="J7" s="43">
        <v>5058</v>
      </c>
      <c r="K7" s="70">
        <v>654416.18000000005</v>
      </c>
      <c r="L7" s="43">
        <v>10625</v>
      </c>
      <c r="M7" s="71">
        <v>739583.83400000003</v>
      </c>
    </row>
    <row r="8" spans="1:13" ht="15" customHeight="1" x14ac:dyDescent="0.25">
      <c r="A8" s="72" t="s">
        <v>46</v>
      </c>
      <c r="B8" s="43">
        <f t="shared" ref="B8:C22" si="0">D8+F8+H8+J8+L8</f>
        <v>22244</v>
      </c>
      <c r="C8" s="69">
        <f t="shared" si="0"/>
        <v>2120328.6181999999</v>
      </c>
      <c r="D8" s="44">
        <v>1362</v>
      </c>
      <c r="E8" s="73">
        <v>57743.118200000004</v>
      </c>
      <c r="F8" s="44">
        <v>670</v>
      </c>
      <c r="G8" s="73">
        <v>44317.527999999998</v>
      </c>
      <c r="H8" s="44">
        <v>1202</v>
      </c>
      <c r="I8" s="73">
        <v>62008.987999999998</v>
      </c>
      <c r="J8" s="44">
        <v>6380</v>
      </c>
      <c r="K8" s="73">
        <v>973173.63899999997</v>
      </c>
      <c r="L8" s="44">
        <v>12630</v>
      </c>
      <c r="M8" s="74">
        <v>983085.34499999997</v>
      </c>
    </row>
    <row r="9" spans="1:13" ht="15" customHeight="1" x14ac:dyDescent="0.25">
      <c r="A9" s="72" t="s">
        <v>47</v>
      </c>
      <c r="B9" s="43">
        <f t="shared" si="0"/>
        <v>38088</v>
      </c>
      <c r="C9" s="69">
        <f t="shared" si="0"/>
        <v>3720248.7135800002</v>
      </c>
      <c r="D9" s="44">
        <v>1993</v>
      </c>
      <c r="E9" s="73">
        <v>72719.806580000004</v>
      </c>
      <c r="F9" s="44">
        <v>528</v>
      </c>
      <c r="G9" s="73">
        <v>32349.866000000002</v>
      </c>
      <c r="H9" s="44">
        <v>290</v>
      </c>
      <c r="I9" s="73">
        <v>14297.645</v>
      </c>
      <c r="J9" s="44">
        <v>9912</v>
      </c>
      <c r="K9" s="73">
        <v>1703875.6740000001</v>
      </c>
      <c r="L9" s="44">
        <v>25365</v>
      </c>
      <c r="M9" s="74">
        <v>1897005.7220000001</v>
      </c>
    </row>
    <row r="10" spans="1:13" ht="15" customHeight="1" x14ac:dyDescent="0.25">
      <c r="A10" s="72" t="s">
        <v>48</v>
      </c>
      <c r="B10" s="43">
        <f t="shared" si="0"/>
        <v>21585</v>
      </c>
      <c r="C10" s="69">
        <f t="shared" si="0"/>
        <v>2575755.1440000003</v>
      </c>
      <c r="D10" s="44">
        <v>1174</v>
      </c>
      <c r="E10" s="73">
        <v>63485.417000000001</v>
      </c>
      <c r="F10" s="44">
        <v>639</v>
      </c>
      <c r="G10" s="73">
        <v>60236.163</v>
      </c>
      <c r="H10" s="44">
        <v>1791</v>
      </c>
      <c r="I10" s="73">
        <v>123244.855</v>
      </c>
      <c r="J10" s="44">
        <v>5616</v>
      </c>
      <c r="K10" s="73">
        <v>1228175.173</v>
      </c>
      <c r="L10" s="44">
        <v>12365</v>
      </c>
      <c r="M10" s="74">
        <v>1100613.5360000001</v>
      </c>
    </row>
    <row r="11" spans="1:13" ht="15" customHeight="1" x14ac:dyDescent="0.25">
      <c r="A11" s="72" t="s">
        <v>49</v>
      </c>
      <c r="B11" s="43">
        <f t="shared" si="0"/>
        <v>35369</v>
      </c>
      <c r="C11" s="69">
        <f t="shared" si="0"/>
        <v>3294579.1181000001</v>
      </c>
      <c r="D11" s="44">
        <v>3401</v>
      </c>
      <c r="E11" s="73">
        <v>126344.2061</v>
      </c>
      <c r="F11" s="44">
        <v>1175</v>
      </c>
      <c r="G11" s="73">
        <v>60950.608999999997</v>
      </c>
      <c r="H11" s="44">
        <v>2695</v>
      </c>
      <c r="I11" s="73">
        <v>104480.053</v>
      </c>
      <c r="J11" s="44">
        <v>9133</v>
      </c>
      <c r="K11" s="73">
        <v>1619659.044</v>
      </c>
      <c r="L11" s="44">
        <v>18965</v>
      </c>
      <c r="M11" s="74">
        <v>1383145.206</v>
      </c>
    </row>
    <row r="12" spans="1:13" ht="15" customHeight="1" x14ac:dyDescent="0.25">
      <c r="A12" s="72" t="s">
        <v>50</v>
      </c>
      <c r="B12" s="43">
        <f t="shared" si="0"/>
        <v>25981</v>
      </c>
      <c r="C12" s="69">
        <f t="shared" si="0"/>
        <v>2025848.524</v>
      </c>
      <c r="D12" s="44">
        <v>1206</v>
      </c>
      <c r="E12" s="73">
        <v>45786.550999999999</v>
      </c>
      <c r="F12" s="44">
        <v>565</v>
      </c>
      <c r="G12" s="73">
        <v>31693.044999999998</v>
      </c>
      <c r="H12" s="44">
        <v>809</v>
      </c>
      <c r="I12" s="73">
        <v>24631.934000000001</v>
      </c>
      <c r="J12" s="44">
        <v>7871</v>
      </c>
      <c r="K12" s="73">
        <v>875762.02099999995</v>
      </c>
      <c r="L12" s="44">
        <v>15530</v>
      </c>
      <c r="M12" s="74">
        <v>1047974.973</v>
      </c>
    </row>
    <row r="13" spans="1:13" ht="15" customHeight="1" x14ac:dyDescent="0.25">
      <c r="A13" s="72" t="s">
        <v>51</v>
      </c>
      <c r="B13" s="43">
        <f t="shared" si="0"/>
        <v>16622</v>
      </c>
      <c r="C13" s="69">
        <f t="shared" si="0"/>
        <v>1510252.0039999997</v>
      </c>
      <c r="D13" s="44">
        <v>1778</v>
      </c>
      <c r="E13" s="73">
        <v>62674.033000000003</v>
      </c>
      <c r="F13" s="44">
        <v>745</v>
      </c>
      <c r="G13" s="73">
        <v>34022.595000000001</v>
      </c>
      <c r="H13" s="44">
        <v>186</v>
      </c>
      <c r="I13" s="73">
        <v>11121.687</v>
      </c>
      <c r="J13" s="44">
        <v>4511</v>
      </c>
      <c r="K13" s="73">
        <v>712531.77099999995</v>
      </c>
      <c r="L13" s="44">
        <v>9402</v>
      </c>
      <c r="M13" s="74">
        <v>689901.91799999995</v>
      </c>
    </row>
    <row r="14" spans="1:13" ht="15" customHeight="1" x14ac:dyDescent="0.25">
      <c r="A14" s="72" t="s">
        <v>52</v>
      </c>
      <c r="B14" s="43">
        <f t="shared" si="0"/>
        <v>38789</v>
      </c>
      <c r="C14" s="69">
        <f t="shared" si="0"/>
        <v>3264999.7431300003</v>
      </c>
      <c r="D14" s="44">
        <v>6113</v>
      </c>
      <c r="E14" s="73">
        <v>320826.28181999997</v>
      </c>
      <c r="F14" s="44">
        <v>1901</v>
      </c>
      <c r="G14" s="73">
        <v>120599.19500000001</v>
      </c>
      <c r="H14" s="44">
        <v>1611</v>
      </c>
      <c r="I14" s="73">
        <v>68039.533309999999</v>
      </c>
      <c r="J14" s="44">
        <v>9474</v>
      </c>
      <c r="K14" s="73">
        <v>1294835.2849999999</v>
      </c>
      <c r="L14" s="44">
        <v>19690</v>
      </c>
      <c r="M14" s="74">
        <v>1460699.4480000001</v>
      </c>
    </row>
    <row r="15" spans="1:13" ht="15" customHeight="1" x14ac:dyDescent="0.25">
      <c r="A15" s="72" t="s">
        <v>53</v>
      </c>
      <c r="B15" s="43">
        <f t="shared" si="0"/>
        <v>19986</v>
      </c>
      <c r="C15" s="69">
        <f t="shared" si="0"/>
        <v>1506468.5859999999</v>
      </c>
      <c r="D15" s="44">
        <v>1177</v>
      </c>
      <c r="E15" s="73">
        <v>31552.661</v>
      </c>
      <c r="F15" s="44">
        <v>625</v>
      </c>
      <c r="G15" s="73">
        <v>33831.133999999998</v>
      </c>
      <c r="H15" s="44">
        <v>587</v>
      </c>
      <c r="I15" s="73">
        <v>20384.560000000001</v>
      </c>
      <c r="J15" s="44">
        <v>5838</v>
      </c>
      <c r="K15" s="73">
        <v>610259.87399999995</v>
      </c>
      <c r="L15" s="44">
        <v>11759</v>
      </c>
      <c r="M15" s="74">
        <v>810440.35699999996</v>
      </c>
    </row>
    <row r="16" spans="1:13" ht="15" customHeight="1" x14ac:dyDescent="0.25">
      <c r="A16" s="72" t="s">
        <v>54</v>
      </c>
      <c r="B16" s="43">
        <f t="shared" si="0"/>
        <v>19666</v>
      </c>
      <c r="C16" s="69">
        <f t="shared" si="0"/>
        <v>1588115.145</v>
      </c>
      <c r="D16" s="44">
        <v>1844</v>
      </c>
      <c r="E16" s="73">
        <v>62435.372000000003</v>
      </c>
      <c r="F16" s="44">
        <v>559</v>
      </c>
      <c r="G16" s="73">
        <v>28276.300999999999</v>
      </c>
      <c r="H16" s="44">
        <v>681</v>
      </c>
      <c r="I16" s="73">
        <v>23655.312000000002</v>
      </c>
      <c r="J16" s="44">
        <v>5046</v>
      </c>
      <c r="K16" s="73">
        <v>660908.64899999998</v>
      </c>
      <c r="L16" s="44">
        <v>11536</v>
      </c>
      <c r="M16" s="74">
        <v>812839.51100000006</v>
      </c>
    </row>
    <row r="17" spans="1:13" ht="15" customHeight="1" x14ac:dyDescent="0.25">
      <c r="A17" s="72" t="s">
        <v>55</v>
      </c>
      <c r="B17" s="43">
        <f t="shared" si="0"/>
        <v>16783</v>
      </c>
      <c r="C17" s="69">
        <f t="shared" si="0"/>
        <v>2152849.0118300002</v>
      </c>
      <c r="D17" s="44">
        <v>1125</v>
      </c>
      <c r="E17" s="73">
        <v>84256.223830000003</v>
      </c>
      <c r="F17" s="44">
        <v>640</v>
      </c>
      <c r="G17" s="73">
        <v>86725.41</v>
      </c>
      <c r="H17" s="44">
        <v>306</v>
      </c>
      <c r="I17" s="73">
        <v>23996.401000000002</v>
      </c>
      <c r="J17" s="44">
        <v>4937</v>
      </c>
      <c r="K17" s="73">
        <v>1047997.069</v>
      </c>
      <c r="L17" s="44">
        <v>9775</v>
      </c>
      <c r="M17" s="74">
        <v>909873.90800000005</v>
      </c>
    </row>
    <row r="18" spans="1:13" ht="15" customHeight="1" x14ac:dyDescent="0.25">
      <c r="A18" s="72" t="s">
        <v>56</v>
      </c>
      <c r="B18" s="43">
        <f t="shared" si="0"/>
        <v>21502</v>
      </c>
      <c r="C18" s="69">
        <f t="shared" si="0"/>
        <v>1885831.5006500001</v>
      </c>
      <c r="D18" s="44">
        <v>1904</v>
      </c>
      <c r="E18" s="73">
        <v>77197.380650000006</v>
      </c>
      <c r="F18" s="44">
        <v>967</v>
      </c>
      <c r="G18" s="73">
        <v>55904.36</v>
      </c>
      <c r="H18" s="44">
        <v>1150</v>
      </c>
      <c r="I18" s="73">
        <v>38715.133999999998</v>
      </c>
      <c r="J18" s="44">
        <v>5681</v>
      </c>
      <c r="K18" s="73">
        <v>868350.62</v>
      </c>
      <c r="L18" s="44">
        <v>11800</v>
      </c>
      <c r="M18" s="74">
        <v>845664.00600000005</v>
      </c>
    </row>
    <row r="19" spans="1:13" ht="15" customHeight="1" x14ac:dyDescent="0.25">
      <c r="A19" s="72" t="s">
        <v>57</v>
      </c>
      <c r="B19" s="43">
        <f t="shared" si="0"/>
        <v>14711</v>
      </c>
      <c r="C19" s="69">
        <f t="shared" si="0"/>
        <v>1135269.6428200002</v>
      </c>
      <c r="D19" s="44">
        <v>1773</v>
      </c>
      <c r="E19" s="73">
        <v>53850.750999999997</v>
      </c>
      <c r="F19" s="44">
        <v>403</v>
      </c>
      <c r="G19" s="73">
        <v>16754.415000000001</v>
      </c>
      <c r="H19" s="44">
        <v>677</v>
      </c>
      <c r="I19" s="73">
        <v>22788.429</v>
      </c>
      <c r="J19" s="44">
        <v>3644</v>
      </c>
      <c r="K19" s="73">
        <v>482822.41399999999</v>
      </c>
      <c r="L19" s="44">
        <v>8214</v>
      </c>
      <c r="M19" s="74">
        <v>559053.6338200001</v>
      </c>
    </row>
    <row r="20" spans="1:13" ht="15" customHeight="1" x14ac:dyDescent="0.25">
      <c r="A20" s="72" t="s">
        <v>58</v>
      </c>
      <c r="B20" s="43">
        <f t="shared" si="0"/>
        <v>53799</v>
      </c>
      <c r="C20" s="69">
        <f t="shared" si="0"/>
        <v>4305135.4570000004</v>
      </c>
      <c r="D20" s="44">
        <v>2527</v>
      </c>
      <c r="E20" s="73">
        <v>90487.516000000003</v>
      </c>
      <c r="F20" s="44">
        <v>530</v>
      </c>
      <c r="G20" s="73">
        <v>39563.983999999997</v>
      </c>
      <c r="H20" s="44">
        <v>373</v>
      </c>
      <c r="I20" s="73">
        <v>13763.271000000001</v>
      </c>
      <c r="J20" s="44">
        <v>17787</v>
      </c>
      <c r="K20" s="73">
        <v>1939180.37</v>
      </c>
      <c r="L20" s="44">
        <v>32582</v>
      </c>
      <c r="M20" s="74">
        <v>2222140.3160000001</v>
      </c>
    </row>
    <row r="21" spans="1:13" ht="15" customHeight="1" x14ac:dyDescent="0.25">
      <c r="A21" s="72" t="s">
        <v>59</v>
      </c>
      <c r="B21" s="43">
        <f t="shared" si="0"/>
        <v>42647</v>
      </c>
      <c r="C21" s="69">
        <f t="shared" si="0"/>
        <v>7957066.1309999991</v>
      </c>
      <c r="D21" s="44">
        <v>2417</v>
      </c>
      <c r="E21" s="73">
        <v>167906.61</v>
      </c>
      <c r="F21" s="44">
        <v>654</v>
      </c>
      <c r="G21" s="73">
        <v>60861.695</v>
      </c>
      <c r="H21" s="44">
        <v>1679</v>
      </c>
      <c r="I21" s="73">
        <v>96293.034</v>
      </c>
      <c r="J21" s="44">
        <v>12194</v>
      </c>
      <c r="K21" s="73">
        <v>4567890.5829999996</v>
      </c>
      <c r="L21" s="44">
        <v>25703</v>
      </c>
      <c r="M21" s="74">
        <v>3064114.2089999998</v>
      </c>
    </row>
    <row r="22" spans="1:13" ht="15" customHeight="1" thickBot="1" x14ac:dyDescent="0.3">
      <c r="A22" s="75" t="s">
        <v>60</v>
      </c>
      <c r="B22" s="43">
        <f t="shared" si="0"/>
        <v>27631</v>
      </c>
      <c r="C22" s="69">
        <f t="shared" si="0"/>
        <v>4318204.4059999995</v>
      </c>
      <c r="D22" s="45">
        <v>1289</v>
      </c>
      <c r="E22" s="76">
        <v>72814.44</v>
      </c>
      <c r="F22" s="45">
        <v>462</v>
      </c>
      <c r="G22" s="76">
        <v>40673.029000000002</v>
      </c>
      <c r="H22" s="45">
        <v>3078</v>
      </c>
      <c r="I22" s="76">
        <v>154953.65</v>
      </c>
      <c r="J22" s="45">
        <v>7849</v>
      </c>
      <c r="K22" s="76">
        <v>2459427.4849999999</v>
      </c>
      <c r="L22" s="45">
        <v>14953</v>
      </c>
      <c r="M22" s="77">
        <v>1590335.8019999999</v>
      </c>
    </row>
    <row r="23" spans="1:13" s="11" customFormat="1" ht="15" customHeight="1" thickBot="1" x14ac:dyDescent="0.25">
      <c r="A23" s="78" t="s">
        <v>61</v>
      </c>
      <c r="B23" s="46">
        <f>SUM(B7:B22)</f>
        <v>433573</v>
      </c>
      <c r="C23" s="79">
        <f>SUM(C7:C22)</f>
        <v>44849062.050310001</v>
      </c>
      <c r="D23" s="46">
        <f t="shared" ref="D23:M23" si="1">SUM(D7:D22)</f>
        <v>32682</v>
      </c>
      <c r="E23" s="80">
        <f t="shared" si="1"/>
        <v>1441575.82118</v>
      </c>
      <c r="F23" s="46">
        <f t="shared" si="1"/>
        <v>11624</v>
      </c>
      <c r="G23" s="81">
        <f t="shared" si="1"/>
        <v>775400.56799999997</v>
      </c>
      <c r="H23" s="46">
        <f t="shared" si="1"/>
        <v>17442</v>
      </c>
      <c r="I23" s="81">
        <f t="shared" si="1"/>
        <v>816348.08530999999</v>
      </c>
      <c r="J23" s="46">
        <f t="shared" si="1"/>
        <v>120931</v>
      </c>
      <c r="K23" s="81">
        <f t="shared" si="1"/>
        <v>21699265.851</v>
      </c>
      <c r="L23" s="46">
        <f t="shared" si="1"/>
        <v>250894</v>
      </c>
      <c r="M23" s="79">
        <f t="shared" si="1"/>
        <v>20116471.724820003</v>
      </c>
    </row>
    <row r="24" spans="1:13" s="11" customFormat="1" ht="15" customHeight="1" x14ac:dyDescent="0.2">
      <c r="A24" s="12"/>
      <c r="B24" s="82"/>
      <c r="C24" s="83"/>
      <c r="D24" s="84"/>
      <c r="E24" s="83"/>
      <c r="F24" s="84"/>
      <c r="G24" s="83"/>
      <c r="H24" s="84"/>
      <c r="I24" s="83"/>
      <c r="J24" s="84"/>
      <c r="K24" s="83"/>
      <c r="L24" s="84"/>
      <c r="M24" s="83"/>
    </row>
    <row r="25" spans="1:13" x14ac:dyDescent="0.2">
      <c r="A25" s="85" t="s">
        <v>62</v>
      </c>
      <c r="B25" s="86"/>
      <c r="C25" s="87"/>
      <c r="D25" s="88"/>
      <c r="E25" s="87"/>
      <c r="F25" s="63"/>
      <c r="G25" s="63"/>
      <c r="H25" s="63"/>
      <c r="I25" s="63"/>
      <c r="J25" s="15"/>
      <c r="K25" s="16"/>
      <c r="L25" s="15"/>
      <c r="M25" s="16"/>
    </row>
    <row r="26" spans="1:13" x14ac:dyDescent="0.2">
      <c r="A26" s="97" t="s">
        <v>63</v>
      </c>
      <c r="B26" s="97"/>
      <c r="C26" s="97"/>
      <c r="D26" s="97"/>
      <c r="E26" s="97"/>
      <c r="F26" s="64"/>
      <c r="G26" s="64"/>
      <c r="H26" s="64"/>
      <c r="I26" s="64"/>
      <c r="J26" s="17"/>
      <c r="K26" s="18"/>
      <c r="L26" s="17"/>
      <c r="M26" s="18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89"/>
      <c r="C28" s="90"/>
      <c r="D28" s="91"/>
      <c r="E28" s="90"/>
      <c r="F28" s="91"/>
      <c r="G28" s="90"/>
      <c r="H28" s="91"/>
      <c r="I28" s="90"/>
      <c r="J28" s="91"/>
      <c r="K28" s="92"/>
      <c r="L28" s="91"/>
      <c r="M28" s="90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98"/>
      <c r="C30" s="98"/>
      <c r="D30" s="50"/>
    </row>
    <row r="31" spans="1:13" ht="15.75" x14ac:dyDescent="0.25">
      <c r="A31" s="22"/>
      <c r="B31" s="99"/>
      <c r="C31" s="99"/>
      <c r="D31" s="99"/>
      <c r="E31" s="93"/>
      <c r="F31" s="94"/>
      <c r="G31" s="9"/>
      <c r="H31" s="24"/>
      <c r="I31" s="9"/>
      <c r="K31" s="9"/>
    </row>
    <row r="32" spans="1:13" ht="30" customHeight="1" x14ac:dyDescent="0.25">
      <c r="A32" s="47"/>
      <c r="B32" s="95"/>
      <c r="C32" s="95"/>
      <c r="D32" s="95"/>
      <c r="E32" s="50"/>
      <c r="F32" s="50"/>
      <c r="G32" s="9"/>
      <c r="H32" s="24"/>
      <c r="I32" s="9"/>
    </row>
    <row r="33" spans="1:9" x14ac:dyDescent="0.2">
      <c r="A33" s="27"/>
      <c r="B33" s="99"/>
      <c r="C33" s="99"/>
      <c r="D33" s="99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5"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  <mergeCell ref="L4:M4"/>
    <mergeCell ref="A26:E26"/>
    <mergeCell ref="B30:C30"/>
    <mergeCell ref="B31:D31"/>
    <mergeCell ref="B33:D33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2018-05-14T05:39:40Z</dcterms:modified>
</cp:coreProperties>
</file>